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991" activeTab="0"/>
  </bookViews>
  <sheets>
    <sheet name="на 01.07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<sst xmlns="http://schemas.openxmlformats.org/spreadsheetml/2006/main" count="98" uniqueCount="95">
  <si>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</si>
  <si>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</si>
  <si>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</si>
  <si>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</si>
  <si>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</si>
  <si>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</si>
  <si>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</si>
  <si>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</si>
  <si>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</si>
  <si>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</si>
  <si>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</si>
  <si>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</si>
  <si>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</si>
  <si>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</si>
  <si>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</si>
  <si>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</si>
  <si>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</si>
  <si>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</si>
  <si>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</si>
  <si>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</si>
  <si>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</si>
  <si>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</si>
  <si>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</si>
  <si>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</si>
  <si>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</si>
  <si>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</si>
  <si>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</si>
  <si>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</si>
  <si>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</si>
  <si>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</si>
  <si>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</si>
  <si>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</si>
  <si>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</si>
  <si>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</si>
  <si>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</si>
  <si>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</si>
  <si>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</si>
  <si>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</si>
  <si>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</si>
  <si>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</si>
  <si>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</si>
  <si>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</si>
  <si>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</si>
  <si>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</si>
  <si>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</si>
  <si>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</si>
  <si>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</si>
  <si>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</si>
  <si>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</si>
  <si>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</si>
  <si>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</si>
  <si>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</si>
  <si>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</si>
  <si>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</si>
  <si>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</si>
  <si>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</si>
  <si>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</si>
  <si>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</si>
  <si>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</si>
  <si>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</si>
  <si>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</si>
  <si>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</si>
  <si>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</si>
  <si>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</si>
  <si>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</si>
  <si>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</si>
  <si>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</si>
  <si>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</si>
  <si>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</si>
  <si>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</si>
  <si>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</si>
  <si>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</si>
  <si>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</si>
  <si>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</si>
  <si>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</si>
  <si>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</si>
  <si>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</si>
  <si>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</si>
  <si>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</si>
  <si>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</si>
  <si>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</si>
  <si>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</si>
  <si>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</si>
  <si>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</si>
  <si>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</si>
  <si>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</si>
  <si>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</si>
  <si>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</si>
  <si>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</si>
  <si>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</si>
  <si>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</si>
  <si>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</si>
  <si>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</si>
  <si>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</si>
  <si>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2021 год (по состоянию на "01" июля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</si>
</sst>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26679</v>
      </c>
      <c r="D11" s="15">
        <f>H11+L11+Q11+U11</f>
        <v>26679</v>
      </c>
      <c r="E11" s="15">
        <f>E13+E14</f>
        <v>1780.3999999999999</v>
      </c>
      <c r="F11" s="15">
        <f>F13+F14</f>
        <v>480.4</v>
      </c>
      <c r="G11" s="15">
        <f>G13+G14</f>
        <v>1438</v>
      </c>
      <c r="H11" s="15">
        <f>E11+F11+G11</f>
        <v>3698.7999999999997</v>
      </c>
      <c r="I11" s="15">
        <f>I13+I14</f>
        <v>1443.8</v>
      </c>
      <c r="J11" s="15">
        <f>J13+J14</f>
        <v>953.8000000000001</v>
      </c>
      <c r="K11" s="15">
        <f>K13+K14</f>
        <v>2063.2999999999997</v>
      </c>
      <c r="L11" s="15">
        <f>I11+J11+K11</f>
        <v>4460.9</v>
      </c>
      <c r="M11" s="15">
        <f>M13+M14</f>
        <v>780.2</v>
      </c>
      <c r="N11" s="15">
        <f>N13+N14</f>
        <v>896</v>
      </c>
      <c r="O11" s="15">
        <f>O13+O14</f>
        <v>740.4</v>
      </c>
      <c r="P11" s="15">
        <f>P13+P14</f>
        <v>0</v>
      </c>
      <c r="Q11" s="15">
        <f>M11+N11+O11</f>
        <v>2416.6</v>
      </c>
      <c r="R11" s="15">
        <f>R13+R14</f>
        <v>7643</v>
      </c>
      <c r="S11" s="15">
        <f>S13+S14</f>
        <v>7620.4</v>
      </c>
      <c r="T11" s="15">
        <f>T13+T14</f>
        <v>839.3</v>
      </c>
      <c r="U11" s="15">
        <f>R11+S11+T11</f>
        <v>16102.699999999999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2604</v>
      </c>
      <c r="D13" s="15">
        <f aca="true" t="shared" si="0" ref="D13:D22">H13+L13+Q13+U13</f>
        <v>2604</v>
      </c>
      <c r="E13" s="17">
        <v>114.6</v>
      </c>
      <c r="F13" s="17">
        <v>140.7</v>
      </c>
      <c r="G13" s="17">
        <v>173.7</v>
      </c>
      <c r="H13" s="15">
        <f aca="true" t="shared" si="1" ref="H13:H33">E13+F13+G13</f>
        <v>429</v>
      </c>
      <c r="I13" s="17">
        <v>180.5</v>
      </c>
      <c r="J13" s="17">
        <v>123.1</v>
      </c>
      <c r="K13" s="17">
        <v>313.7</v>
      </c>
      <c r="L13" s="15">
        <f aca="true" t="shared" si="2" ref="L13:L33">I13+J13+K13</f>
        <v>617.3</v>
      </c>
      <c r="M13" s="17">
        <v>198</v>
      </c>
      <c r="N13" s="22">
        <v>148.5</v>
      </c>
      <c r="O13" s="22">
        <v>279.5</v>
      </c>
      <c r="P13" s="23"/>
      <c r="Q13" s="15">
        <f aca="true" t="shared" si="3" ref="Q13:Q33">M13+N13+O13</f>
        <v>626</v>
      </c>
      <c r="R13" s="17">
        <v>358.7</v>
      </c>
      <c r="S13" s="17">
        <v>268.7</v>
      </c>
      <c r="T13" s="17">
        <v>304.3</v>
      </c>
      <c r="U13" s="15">
        <f aca="true" t="shared" si="4" ref="U13:U33">R13+S13+T13</f>
        <v>931.7</v>
      </c>
      <c r="V13" s="3"/>
    </row>
    <row r="14" spans="1:22" ht="12.75" customHeight="1">
      <c r="A14" s="24" t="s">
        <v>50</v>
      </c>
      <c r="B14" s="20" t="s">
        <v>51</v>
      </c>
      <c r="C14" s="21">
        <v>24075</v>
      </c>
      <c r="D14" s="15">
        <f t="shared" si="0"/>
        <v>24075</v>
      </c>
      <c r="E14" s="25">
        <v>1665.8</v>
      </c>
      <c r="F14" s="25">
        <v>339.7</v>
      </c>
      <c r="G14" s="25">
        <v>1264.3</v>
      </c>
      <c r="H14" s="15">
        <f t="shared" si="1"/>
        <v>3269.8</v>
      </c>
      <c r="I14" s="17">
        <v>1263.3</v>
      </c>
      <c r="J14" s="17">
        <v>830.7</v>
      </c>
      <c r="K14" s="17">
        <v>1749.6</v>
      </c>
      <c r="L14" s="15">
        <f t="shared" si="2"/>
        <v>3843.6</v>
      </c>
      <c r="M14" s="17">
        <v>582.2</v>
      </c>
      <c r="N14" s="17">
        <v>747.5</v>
      </c>
      <c r="O14" s="17">
        <v>460.9</v>
      </c>
      <c r="P14" s="23"/>
      <c r="Q14" s="15">
        <f t="shared" si="3"/>
        <v>1790.6</v>
      </c>
      <c r="R14" s="17">
        <v>7284.3</v>
      </c>
      <c r="S14" s="17">
        <v>7351.7</v>
      </c>
      <c r="T14" s="17">
        <v>535</v>
      </c>
      <c r="U14" s="15">
        <f t="shared" si="4"/>
        <v>15171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26519</v>
      </c>
      <c r="D15" s="15">
        <f>H15+L15+Q15+U15</f>
        <v>26518.100000000002</v>
      </c>
      <c r="E15" s="21">
        <f>E17+E18+E19+E20+E21</f>
        <v>266.1</v>
      </c>
      <c r="F15" s="21">
        <f>F17+F18+F19+F20+F21</f>
        <v>1475.7</v>
      </c>
      <c r="G15" s="21">
        <f>G17+G18+G19+G20+G21</f>
        <v>1211.7</v>
      </c>
      <c r="H15" s="15">
        <f>E15+F15+G15</f>
        <v>2953.5</v>
      </c>
      <c r="I15" s="21">
        <f>I17+I18+I19+I20+I21</f>
        <v>1651.8000000000002</v>
      </c>
      <c r="J15" s="21">
        <f>J17+J18+J19+J20+J21</f>
        <v>539.1</v>
      </c>
      <c r="K15" s="21">
        <f>K17+K18+K19+K20+K21</f>
        <v>1169.8</v>
      </c>
      <c r="L15" s="15">
        <f t="shared" si="2"/>
        <v>3360.7</v>
      </c>
      <c r="M15" s="21">
        <f>M17+M18+M19+M20+M21</f>
        <v>852.3000000000001</v>
      </c>
      <c r="N15" s="21">
        <f>N17+N18+N19+N20+N21</f>
        <v>1811.9</v>
      </c>
      <c r="O15" s="21">
        <f>O17+O18+O19+O20+O21</f>
        <v>1018.3</v>
      </c>
      <c r="P15" s="27"/>
      <c r="Q15" s="15">
        <f t="shared" si="3"/>
        <v>3682.5</v>
      </c>
      <c r="R15" s="21">
        <f>R17+R18+R19+R20+R21</f>
        <v>7658.700000000001</v>
      </c>
      <c r="S15" s="21">
        <f>S17+S18+S19+S20+S21</f>
        <v>7796.799999999999</v>
      </c>
      <c r="T15" s="21">
        <f>T17+T18+T19+T20+T21</f>
        <v>1065.9</v>
      </c>
      <c r="U15" s="15">
        <f t="shared" si="4"/>
        <v>16521.4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29.1</v>
      </c>
      <c r="D18" s="15">
        <f t="shared" si="0"/>
        <v>29.099999999999998</v>
      </c>
      <c r="E18" s="17">
        <v>0</v>
      </c>
      <c r="F18" s="17">
        <v>2.4</v>
      </c>
      <c r="G18" s="17">
        <v>2.5</v>
      </c>
      <c r="H18" s="15">
        <f t="shared" si="1"/>
        <v>4.9</v>
      </c>
      <c r="I18" s="17">
        <v>2.4</v>
      </c>
      <c r="J18" s="17">
        <v>2.4</v>
      </c>
      <c r="K18" s="17">
        <v>2.4</v>
      </c>
      <c r="L18" s="15">
        <f t="shared" si="2"/>
        <v>7.199999999999999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5</v>
      </c>
      <c r="U18" s="15">
        <f t="shared" si="4"/>
        <v>9.8</v>
      </c>
      <c r="V18" s="3"/>
    </row>
    <row r="19" spans="1:22" ht="24" customHeight="1">
      <c r="A19" s="24" t="s">
        <v>58</v>
      </c>
      <c r="B19" s="20" t="s">
        <v>59</v>
      </c>
      <c r="C19" s="21">
        <v>17998.9</v>
      </c>
      <c r="D19" s="15">
        <f>H19+L19+Q19+U19</f>
        <v>17998.9</v>
      </c>
      <c r="E19" s="17">
        <v>142.3</v>
      </c>
      <c r="F19" s="17">
        <v>455.1</v>
      </c>
      <c r="G19" s="17">
        <v>392.7</v>
      </c>
      <c r="H19" s="15">
        <f t="shared" si="1"/>
        <v>990.1000000000001</v>
      </c>
      <c r="I19" s="17">
        <v>588.7</v>
      </c>
      <c r="J19" s="17">
        <v>230.1</v>
      </c>
      <c r="K19" s="17">
        <v>307.3</v>
      </c>
      <c r="L19" s="15">
        <f t="shared" si="2"/>
        <v>1126.1000000000001</v>
      </c>
      <c r="M19" s="17">
        <v>328.6</v>
      </c>
      <c r="N19" s="17">
        <v>845.6</v>
      </c>
      <c r="O19" s="17">
        <v>355.7</v>
      </c>
      <c r="P19" s="23"/>
      <c r="Q19" s="15">
        <f t="shared" si="3"/>
        <v>1529.9</v>
      </c>
      <c r="R19" s="17">
        <v>7013.6</v>
      </c>
      <c r="S19" s="17">
        <v>7039.4</v>
      </c>
      <c r="T19" s="17">
        <v>299.8</v>
      </c>
      <c r="U19" s="15">
        <f t="shared" si="4"/>
        <v>14352.8</v>
      </c>
      <c r="V19" s="3"/>
    </row>
    <row r="20" spans="1:22" ht="12.75" customHeight="1">
      <c r="A20" s="24" t="s">
        <v>60</v>
      </c>
      <c r="B20" s="20" t="s">
        <v>61</v>
      </c>
      <c r="C20" s="21">
        <v>1</v>
      </c>
      <c r="D20" s="15">
        <f>H20+L20+Q20+U20</f>
        <v>1</v>
      </c>
      <c r="E20" s="17">
        <v>0</v>
      </c>
      <c r="F20" s="17">
        <v>0.1</v>
      </c>
      <c r="G20" s="17">
        <v>0</v>
      </c>
      <c r="H20" s="15">
        <f t="shared" si="1"/>
        <v>0.1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0.1</v>
      </c>
      <c r="N20" s="17">
        <v>0.1</v>
      </c>
      <c r="O20" s="17">
        <v>0.1</v>
      </c>
      <c r="P20" s="23"/>
      <c r="Q20" s="15">
        <f t="shared" si="3"/>
        <v>0.30000000000000004</v>
      </c>
      <c r="R20" s="17">
        <v>0.1</v>
      </c>
      <c r="S20" s="17">
        <v>0</v>
      </c>
      <c r="T20" s="17">
        <v>0.5</v>
      </c>
      <c r="U20" s="15">
        <f t="shared" si="4"/>
        <v>0.6</v>
      </c>
      <c r="V20" s="3"/>
    </row>
    <row r="21" spans="1:22" ht="12.75" customHeight="1">
      <c r="A21" s="24" t="s">
        <v>62</v>
      </c>
      <c r="B21" s="20" t="s">
        <v>63</v>
      </c>
      <c r="C21" s="21">
        <v>8490</v>
      </c>
      <c r="D21" s="15">
        <f>H21+L21+Q21+U21</f>
        <v>8489.099999999999</v>
      </c>
      <c r="E21" s="17">
        <v>123.8</v>
      </c>
      <c r="F21" s="17">
        <v>1018.1</v>
      </c>
      <c r="G21" s="17">
        <v>816.5</v>
      </c>
      <c r="H21" s="15">
        <f t="shared" si="1"/>
        <v>1958.4</v>
      </c>
      <c r="I21" s="17">
        <v>1060.7</v>
      </c>
      <c r="J21" s="17">
        <v>306.6</v>
      </c>
      <c r="K21" s="17">
        <v>860.1</v>
      </c>
      <c r="L21" s="15">
        <f t="shared" si="2"/>
        <v>2227.4</v>
      </c>
      <c r="M21" s="17">
        <v>521.2</v>
      </c>
      <c r="N21" s="22">
        <v>963.8</v>
      </c>
      <c r="O21" s="22">
        <v>660.1</v>
      </c>
      <c r="P21" s="23"/>
      <c r="Q21" s="15">
        <f t="shared" si="3"/>
        <v>2145.1</v>
      </c>
      <c r="R21" s="17">
        <v>642.6</v>
      </c>
      <c r="S21" s="17">
        <v>755</v>
      </c>
      <c r="T21" s="17">
        <v>760.6</v>
      </c>
      <c r="U21" s="15">
        <f t="shared" si="4"/>
        <v>2158.2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160</v>
      </c>
      <c r="D22" s="15">
        <f t="shared" si="0"/>
        <v>160.8999999999985</v>
      </c>
      <c r="E22" s="21">
        <f>E11-E15</f>
        <v>1514.2999999999997</v>
      </c>
      <c r="F22" s="21">
        <f>F11-F15</f>
        <v>-995.3000000000001</v>
      </c>
      <c r="G22" s="21">
        <f>G11-G15</f>
        <v>226.29999999999995</v>
      </c>
      <c r="H22" s="15">
        <f t="shared" si="1"/>
        <v>745.2999999999996</v>
      </c>
      <c r="I22" s="21">
        <f>I11-I15</f>
        <v>-208.00000000000023</v>
      </c>
      <c r="J22" s="21">
        <f>J11-J15</f>
        <v>414.70000000000005</v>
      </c>
      <c r="K22" s="21">
        <f>K11-K15</f>
        <v>893.4999999999998</v>
      </c>
      <c r="L22" s="15">
        <f t="shared" si="2"/>
        <v>1100.1999999999996</v>
      </c>
      <c r="M22" s="21">
        <f>M11-M15</f>
        <v>-72.10000000000002</v>
      </c>
      <c r="N22" s="21">
        <f>N11-N15</f>
        <v>-915.9000000000001</v>
      </c>
      <c r="O22" s="21">
        <f>O11-O15</f>
        <v>-277.9</v>
      </c>
      <c r="P22" s="21"/>
      <c r="Q22" s="15">
        <f t="shared" si="3"/>
        <v>-1265.9</v>
      </c>
      <c r="R22" s="21">
        <f>R11-R15</f>
        <v>-15.700000000000728</v>
      </c>
      <c r="S22" s="21">
        <f>S11-S15</f>
        <v>-176.39999999999964</v>
      </c>
      <c r="T22" s="21">
        <f>T11-T15</f>
        <v>-226.60000000000014</v>
      </c>
      <c r="U22" s="15">
        <f t="shared" si="4"/>
        <v>-418.7000000000005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-160</v>
      </c>
      <c r="D23" s="15">
        <f>D24-D29+D36</f>
        <v>-160.8999999999985</v>
      </c>
      <c r="E23" s="21">
        <f>E24-E29+E36</f>
        <v>-1514.2999999999997</v>
      </c>
      <c r="F23" s="21">
        <f>F24-F29+F36</f>
        <v>995.3000000000002</v>
      </c>
      <c r="G23" s="21">
        <f>G24-G29+G36</f>
        <v>-226.29999999999995</v>
      </c>
      <c r="H23" s="15">
        <f t="shared" si="1"/>
        <v>-745.2999999999995</v>
      </c>
      <c r="I23" s="21">
        <f>I24-I29+I36</f>
        <v>208.00000000000023</v>
      </c>
      <c r="J23" s="21">
        <f>J24-J29+J36</f>
        <v>-414.70000000000005</v>
      </c>
      <c r="K23" s="21">
        <f>K24-K29+K36</f>
        <v>-893.4999999999998</v>
      </c>
      <c r="L23" s="15">
        <f t="shared" si="2"/>
        <v>-1100.1999999999996</v>
      </c>
      <c r="M23" s="21">
        <f>M24-M29+M36</f>
        <v>72.09999999999991</v>
      </c>
      <c r="N23" s="21">
        <f>N24-N29+N36</f>
        <v>915.9000000000001</v>
      </c>
      <c r="O23" s="21">
        <f>O24-O29+O36</f>
        <v>277.9</v>
      </c>
      <c r="P23" s="21"/>
      <c r="Q23" s="15">
        <f t="shared" si="3"/>
        <v>1265.9</v>
      </c>
      <c r="R23" s="21">
        <f>R24-R29+R36</f>
        <v>15.700000000000728</v>
      </c>
      <c r="S23" s="21">
        <f>S24-S29+S36</f>
        <v>176.39999999999964</v>
      </c>
      <c r="T23" s="21">
        <f>T24-T29+T36</f>
        <v>226.60000000000014</v>
      </c>
      <c r="U23" s="15">
        <f t="shared" si="4"/>
        <v>418.7000000000005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277.8</v>
      </c>
      <c r="D24" s="15">
        <f aca="true" t="shared" si="5" ref="D24:D32">H24+L24+Q24+U24</f>
        <v>277.79999999999995</v>
      </c>
      <c r="E24" s="21"/>
      <c r="F24" s="21"/>
      <c r="G24" s="21"/>
      <c r="H24" s="15">
        <f t="shared" si="1"/>
        <v>0</v>
      </c>
      <c r="I24" s="21"/>
      <c r="J24" s="21">
        <v>697.8</v>
      </c>
      <c r="K24" s="21">
        <v>-420</v>
      </c>
      <c r="L24" s="15">
        <f t="shared" si="2"/>
        <v>277.79999999999995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277.8</v>
      </c>
      <c r="D26" s="15">
        <f t="shared" si="5"/>
        <v>277.79999999999995</v>
      </c>
      <c r="E26" s="17"/>
      <c r="F26" s="17"/>
      <c r="G26" s="17"/>
      <c r="H26" s="15">
        <f t="shared" si="1"/>
        <v>0</v>
      </c>
      <c r="I26" s="17"/>
      <c r="J26" s="17">
        <v>697.8</v>
      </c>
      <c r="K26" s="17">
        <v>-420</v>
      </c>
      <c r="L26" s="15">
        <f t="shared" si="2"/>
        <v>277.79999999999995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v>0</v>
      </c>
      <c r="E28" s="17"/>
      <c r="F28" s="29">
        <v>0</v>
      </c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760</v>
      </c>
      <c r="D29" s="15">
        <f t="shared" si="5"/>
        <v>760</v>
      </c>
      <c r="E29" s="21">
        <f>E31</f>
        <v>0</v>
      </c>
      <c r="F29" s="21">
        <f>F31</f>
        <v>760</v>
      </c>
      <c r="G29" s="21">
        <f>G31</f>
        <v>0</v>
      </c>
      <c r="H29" s="15">
        <f t="shared" si="1"/>
        <v>760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760</v>
      </c>
      <c r="D31" s="15">
        <f t="shared" si="5"/>
        <v>760</v>
      </c>
      <c r="E31" s="25">
        <v>0</v>
      </c>
      <c r="F31" s="25">
        <v>760</v>
      </c>
      <c r="G31" s="25"/>
      <c r="H31" s="15">
        <f t="shared" si="1"/>
        <v>760</v>
      </c>
      <c r="I31" s="17"/>
      <c r="J31" s="17"/>
      <c r="K31" s="17">
        <v>0</v>
      </c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-322.2</v>
      </c>
      <c r="D33" s="46">
        <f>D22+D24-D29</f>
        <v>-321.30000000000155</v>
      </c>
      <c r="E33" s="21">
        <f>E22+E24-E29</f>
        <v>1514.2999999999997</v>
      </c>
      <c r="F33" s="21">
        <f>F22+F24-F29</f>
        <v>-1755.3000000000002</v>
      </c>
      <c r="G33" s="21">
        <f>G22+G24-G29</f>
        <v>226.29999999999995</v>
      </c>
      <c r="H33" s="15">
        <f t="shared" si="1"/>
        <v>-14.7000000000005</v>
      </c>
      <c r="I33" s="21">
        <f>I22+I24-I29</f>
        <v>-208.00000000000023</v>
      </c>
      <c r="J33" s="21">
        <f>J22+J24-J29</f>
        <v>1112.5</v>
      </c>
      <c r="K33" s="21">
        <f>K22+K24-K29</f>
        <v>473.4999999999998</v>
      </c>
      <c r="L33" s="15">
        <f t="shared" si="2"/>
        <v>1377.9999999999995</v>
      </c>
      <c r="M33" s="21">
        <f>M22+M24-M29</f>
        <v>-72.10000000000002</v>
      </c>
      <c r="N33" s="21">
        <f>N22+N24-N29</f>
        <v>-915.9000000000001</v>
      </c>
      <c r="O33" s="21">
        <f>O22+O24-O29</f>
        <v>-277.9</v>
      </c>
      <c r="P33" s="21"/>
      <c r="Q33" s="15">
        <f t="shared" si="3"/>
        <v>-1265.9</v>
      </c>
      <c r="R33" s="21">
        <f>R22+R24-R29</f>
        <v>-15.700000000000728</v>
      </c>
      <c r="S33" s="21">
        <f>S22+S24-S29</f>
        <v>-176.39999999999964</v>
      </c>
      <c r="T33" s="21">
        <f>T22+T24-T29</f>
        <v>-226.60000000000014</v>
      </c>
      <c r="U33" s="15">
        <f t="shared" si="4"/>
        <v>-418.7000000000005</v>
      </c>
      <c r="V33" s="3"/>
    </row>
    <row r="34" spans="1:22" ht="36" customHeight="1">
      <c r="A34" s="32" t="s">
        <v>84</v>
      </c>
      <c r="B34" s="14" t="s">
        <v>85</v>
      </c>
      <c r="C34" s="15">
        <v>322.2</v>
      </c>
      <c r="D34" s="15">
        <v>322.2</v>
      </c>
      <c r="E34" s="17">
        <v>322.2</v>
      </c>
      <c r="F34" s="17">
        <f>E35</f>
        <v>1836.4999999999998</v>
      </c>
      <c r="G34" s="17">
        <f>F35</f>
        <v>81.19999999999959</v>
      </c>
      <c r="H34" s="15">
        <f>E34</f>
        <v>322.2</v>
      </c>
      <c r="I34" s="17">
        <f>G35</f>
        <v>307.49999999999955</v>
      </c>
      <c r="J34" s="17">
        <f>I35</f>
        <v>99.49999999999932</v>
      </c>
      <c r="K34" s="17">
        <f>J35</f>
        <v>1211.9999999999993</v>
      </c>
      <c r="L34" s="15">
        <f>I34</f>
        <v>307.49999999999955</v>
      </c>
      <c r="M34" s="17">
        <f>K35</f>
        <v>1685.499999999999</v>
      </c>
      <c r="N34" s="17">
        <f>M35</f>
        <v>1613.3999999999992</v>
      </c>
      <c r="O34" s="17">
        <f>N35</f>
        <v>697.4999999999991</v>
      </c>
      <c r="P34" s="23"/>
      <c r="Q34" s="15">
        <f>M34</f>
        <v>1685.499999999999</v>
      </c>
      <c r="R34" s="17">
        <f>O35</f>
        <v>419.5999999999991</v>
      </c>
      <c r="S34" s="17">
        <f>R35</f>
        <v>403.8999999999984</v>
      </c>
      <c r="T34" s="17">
        <f>S35</f>
        <v>227.49999999999875</v>
      </c>
      <c r="U34" s="15">
        <f>R34</f>
        <v>419.5999999999991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0</v>
      </c>
      <c r="D35" s="15">
        <f>T35</f>
        <v>0.899999999998613</v>
      </c>
      <c r="E35" s="17">
        <f>E34+E33</f>
        <v>1836.4999999999998</v>
      </c>
      <c r="F35" s="17">
        <f>F34+F33</f>
        <v>81.19999999999959</v>
      </c>
      <c r="G35" s="17">
        <f>G34+G33</f>
        <v>307.49999999999955</v>
      </c>
      <c r="H35" s="15">
        <f>G35</f>
        <v>307.49999999999955</v>
      </c>
      <c r="I35" s="17">
        <f>I34+I33</f>
        <v>99.49999999999932</v>
      </c>
      <c r="J35" s="17">
        <f>J34+J33</f>
        <v>1211.9999999999993</v>
      </c>
      <c r="K35" s="17">
        <f>K34+K33</f>
        <v>1685.499999999999</v>
      </c>
      <c r="L35" s="15">
        <f>K35</f>
        <v>1685.499999999999</v>
      </c>
      <c r="M35" s="17">
        <f>M34+M33</f>
        <v>1613.3999999999992</v>
      </c>
      <c r="N35" s="17">
        <f>N34+N33</f>
        <v>697.4999999999991</v>
      </c>
      <c r="O35" s="17">
        <f>O34+O33</f>
        <v>419.5999999999991</v>
      </c>
      <c r="P35" s="23"/>
      <c r="Q35" s="15">
        <f>O35</f>
        <v>419.5999999999991</v>
      </c>
      <c r="R35" s="17">
        <f>R34+R33</f>
        <v>403.8999999999984</v>
      </c>
      <c r="S35" s="17">
        <f>S34+S33</f>
        <v>227.49999999999875</v>
      </c>
      <c r="T35" s="17">
        <f>T34+T33</f>
        <v>0.899999999998613</v>
      </c>
      <c r="U35" s="15">
        <f>T35</f>
        <v>0.899999999998613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322.2</v>
      </c>
      <c r="D36" s="15">
        <f>H36+L36+Q36+U36</f>
        <v>321.30000000000155</v>
      </c>
      <c r="E36" s="17">
        <f>E34-E35</f>
        <v>-1514.2999999999997</v>
      </c>
      <c r="F36" s="17">
        <f>F34-F35</f>
        <v>1755.3000000000002</v>
      </c>
      <c r="G36" s="17">
        <f>G34-G35</f>
        <v>-226.29999999999995</v>
      </c>
      <c r="H36" s="15">
        <f>E36+F36+G36</f>
        <v>14.7000000000005</v>
      </c>
      <c r="I36" s="17">
        <f>I34-I35</f>
        <v>208.00000000000023</v>
      </c>
      <c r="J36" s="17">
        <f>J34-J35</f>
        <v>-1112.5</v>
      </c>
      <c r="K36" s="17">
        <f>K34-K35</f>
        <v>-473.4999999999998</v>
      </c>
      <c r="L36" s="15">
        <f>I36+J36+K36</f>
        <v>-1377.9999999999995</v>
      </c>
      <c r="M36" s="17">
        <f>M34-M35</f>
        <v>72.09999999999991</v>
      </c>
      <c r="N36" s="17">
        <f>N34-N35</f>
        <v>915.9000000000001</v>
      </c>
      <c r="O36" s="17">
        <f>O34-O35</f>
        <v>277.9</v>
      </c>
      <c r="P36" s="17"/>
      <c r="Q36" s="15">
        <f>M36+N36+O36</f>
        <v>1265.9</v>
      </c>
      <c r="R36" s="17">
        <f>R34-R35</f>
        <v>15.700000000000728</v>
      </c>
      <c r="S36" s="17">
        <f>S34-S35</f>
        <v>176.39999999999964</v>
      </c>
      <c r="T36" s="17">
        <f>T34-T35</f>
        <v>226.60000000000014</v>
      </c>
      <c r="U36" s="15">
        <f>R36+S36+T36</f>
        <v>418.7000000000005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2022-03-10T11:50:18Z</cp:lastPrinted>
  <dcterms:created xsi:type="dcterms:W3CDTF">2022-01-05T07:26:59Z</dcterms:created>
  <dcterms:modified xsi:type="dcterms:W3CDTF">2022-03-22T08:18:35Z</dcterms:modified>
  <cp:category/>
  <cp:version/>
  <cp:contentType/>
  <cp:contentStatus/>
</cp:coreProperties>
</file>